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для сайта\фин отчет\2026\"/>
    </mc:Choice>
  </mc:AlternateContent>
  <bookViews>
    <workbookView xWindow="0" yWindow="0" windowWidth="28800" windowHeight="11730"/>
  </bookViews>
  <sheets>
    <sheet name="finsta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B9" i="2" l="1"/>
  <c r="E14" i="2" l="1"/>
  <c r="E9" i="2"/>
  <c r="D9" i="2"/>
  <c r="C9" i="2"/>
  <c r="C14" i="2"/>
  <c r="C20" i="2" l="1"/>
  <c r="D19" i="2"/>
  <c r="B19" i="2"/>
  <c r="D14" i="2"/>
  <c r="B14" i="2"/>
  <c r="B20" i="2" l="1"/>
  <c r="D20" i="2"/>
  <c r="E19" i="2" l="1"/>
  <c r="E20" i="2" s="1"/>
</calcChain>
</file>

<file path=xl/sharedStrings.xml><?xml version="1.0" encoding="utf-8"?>
<sst xmlns="http://schemas.openxmlformats.org/spreadsheetml/2006/main" count="20" uniqueCount="20">
  <si>
    <t xml:space="preserve"> Financial statements of MCF "Refinancing Fund" </t>
  </si>
  <si>
    <t>Assets</t>
  </si>
  <si>
    <t>Total assets</t>
  </si>
  <si>
    <t>Liabilities</t>
  </si>
  <si>
    <t>Total liabilities</t>
  </si>
  <si>
    <t>Equity</t>
  </si>
  <si>
    <t>Total equity</t>
  </si>
  <si>
    <t>Total liabilities and equity</t>
  </si>
  <si>
    <t>Statement of financial position (in TJS)</t>
  </si>
  <si>
    <t>Cach and cash equivalents</t>
  </si>
  <si>
    <t>Funds in banks and other credit institutions</t>
  </si>
  <si>
    <t>Loans issued</t>
  </si>
  <si>
    <t>Fixed assets</t>
  </si>
  <si>
    <t>Other assets</t>
  </si>
  <si>
    <t>Funds from banks and other financial institutions</t>
  </si>
  <si>
    <t>Other liabilities</t>
  </si>
  <si>
    <t>General reserve</t>
  </si>
  <si>
    <t>Retained earnings</t>
  </si>
  <si>
    <t>Profit/Net of the current period</t>
  </si>
  <si>
    <t>Donor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</si>
</sst>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4" fontId="0" fillId="0" borderId="1" xfId="1" applyNumberFormat="1" applyFont="1" applyBorder="1"/>
    <xf numFmtId="164" fontId="2" fillId="0" borderId="1" xfId="1" applyNumberFormat="1" applyFont="1" applyBorder="1"/>
    <xf numFmtId="164" fontId="0" fillId="0" borderId="0" xfId="0" applyNumberFormat="1"/>
    <xf numFmtId="164" fontId="0" fillId="0" borderId="1" xfId="1" applyNumberFormat="1" applyFont="1" applyBorder="1" applyAlignment="1">
      <alignment wrapText="1"/>
    </xf>
    <xf numFmtId="164" fontId="0" fillId="0" borderId="1" xfId="1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/>
    <xf numFmtId="164" fontId="2" fillId="0" borderId="3" xfId="1" applyNumberFormat="1" applyFont="1" applyBorder="1"/>
    <xf numFmtId="14" fontId="1" fillId="2" borderId="5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Fill="1" applyBorder="1" applyAlignment="1">
      <alignment wrapText="1"/>
    </xf>
    <xf numFmtId="164" fontId="2" fillId="0" borderId="3" xfId="1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B27" sqref="B27"/>
    </sheetView>
  </sheetViews>
  <sheetFormatPr defaultRowHeight="15" x14ac:dyDescent="0.25"/>
  <cols>
    <col min="1" max="1" width="32.5703125" style="7" customWidth="1"/>
    <col min="2" max="2" width="11.85546875" style="7" customWidth="1"/>
    <col min="3" max="3" width="10.28515625" customWidth="1"/>
    <col min="4" max="4" width="10.140625" customWidth="1"/>
    <col min="5" max="5" width="10.28515625" customWidth="1"/>
  </cols>
  <sheetData>
    <row r="1" spans="1:14" s="9" customFormat="1" ht="19.5" thickBo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8" customFormat="1" ht="30" x14ac:dyDescent="0.25">
      <c r="A2" s="15" t="s">
        <v>8</v>
      </c>
      <c r="B2" s="11">
        <v>46112</v>
      </c>
      <c r="C2" s="11">
        <v>46203</v>
      </c>
      <c r="D2" s="11">
        <v>46295</v>
      </c>
      <c r="E2" s="11">
        <v>46387</v>
      </c>
    </row>
    <row r="3" spans="1:14" x14ac:dyDescent="0.25">
      <c r="A3" s="21" t="s">
        <v>1</v>
      </c>
      <c r="B3" s="22"/>
      <c r="C3" s="22"/>
      <c r="D3" s="22"/>
      <c r="E3" s="23"/>
    </row>
    <row r="4" spans="1:14" x14ac:dyDescent="0.25">
      <c r="A4" s="16" t="s">
        <v>9</v>
      </c>
      <c r="B4" s="5">
        <v>174642</v>
      </c>
      <c r="C4" s="5"/>
      <c r="D4" s="5"/>
      <c r="E4" s="5"/>
    </row>
    <row r="5" spans="1:14" ht="30" x14ac:dyDescent="0.25">
      <c r="A5" s="16" t="s">
        <v>10</v>
      </c>
      <c r="B5" s="6">
        <v>15000</v>
      </c>
      <c r="C5" s="6"/>
      <c r="D5" s="6"/>
      <c r="E5" s="6"/>
    </row>
    <row r="6" spans="1:14" x14ac:dyDescent="0.25">
      <c r="A6" s="16" t="s">
        <v>11</v>
      </c>
      <c r="B6" s="5">
        <v>397197</v>
      </c>
      <c r="C6" s="5"/>
      <c r="D6" s="5"/>
      <c r="E6" s="5"/>
    </row>
    <row r="7" spans="1:14" x14ac:dyDescent="0.25">
      <c r="A7" s="16" t="s">
        <v>12</v>
      </c>
      <c r="B7" s="5">
        <v>335</v>
      </c>
      <c r="C7" s="5"/>
      <c r="D7" s="5"/>
      <c r="E7" s="5"/>
    </row>
    <row r="8" spans="1:14" x14ac:dyDescent="0.25">
      <c r="A8" s="16" t="s">
        <v>13</v>
      </c>
      <c r="B8" s="5">
        <v>1426</v>
      </c>
      <c r="C8" s="5"/>
      <c r="D8" s="5"/>
      <c r="E8" s="5"/>
    </row>
    <row r="9" spans="1:14" s="1" customFormat="1" x14ac:dyDescent="0.25">
      <c r="A9" s="17" t="s">
        <v>2</v>
      </c>
      <c r="B9" s="12">
        <f>B8+B7+B6+B4+B5</f>
        <v>588600</v>
      </c>
      <c r="C9" s="12">
        <f>C8+C7+C6+C4+C5</f>
        <v>0</v>
      </c>
      <c r="D9" s="12">
        <f>D8+D7+D6+D4+D5</f>
        <v>0</v>
      </c>
      <c r="E9" s="12">
        <f>E4+E5+E6+E7+E8</f>
        <v>0</v>
      </c>
    </row>
    <row r="10" spans="1:14" s="1" customFormat="1" x14ac:dyDescent="0.25">
      <c r="A10" s="24" t="s">
        <v>3</v>
      </c>
      <c r="B10" s="25"/>
      <c r="C10" s="26"/>
      <c r="D10" s="26"/>
      <c r="E10" s="26"/>
    </row>
    <row r="11" spans="1:14" ht="30" x14ac:dyDescent="0.25">
      <c r="A11" s="16" t="s">
        <v>14</v>
      </c>
      <c r="B11" s="6">
        <v>124157</v>
      </c>
      <c r="C11" s="6"/>
      <c r="D11" s="2"/>
      <c r="E11" s="2"/>
    </row>
    <row r="12" spans="1:14" x14ac:dyDescent="0.25">
      <c r="A12" s="20" t="s">
        <v>19</v>
      </c>
      <c r="B12" s="6"/>
      <c r="C12" s="6"/>
      <c r="D12" s="2"/>
      <c r="E12" s="2"/>
    </row>
    <row r="13" spans="1:14" x14ac:dyDescent="0.25">
      <c r="A13" s="18" t="s">
        <v>15</v>
      </c>
      <c r="B13" s="6">
        <v>119</v>
      </c>
      <c r="C13" s="6"/>
      <c r="D13" s="6"/>
      <c r="E13" s="6"/>
    </row>
    <row r="14" spans="1:14" s="1" customFormat="1" x14ac:dyDescent="0.25">
      <c r="A14" s="19" t="s">
        <v>4</v>
      </c>
      <c r="B14" s="13">
        <f>B11+B12+B13</f>
        <v>124276</v>
      </c>
      <c r="C14" s="13">
        <f>C11+C12+C13</f>
        <v>0</v>
      </c>
      <c r="D14" s="13">
        <f>D11+D12+D13</f>
        <v>0</v>
      </c>
      <c r="E14" s="13">
        <f>E11+E12+E13</f>
        <v>0</v>
      </c>
    </row>
    <row r="15" spans="1:14" s="1" customFormat="1" x14ac:dyDescent="0.25">
      <c r="A15" s="24" t="s">
        <v>5</v>
      </c>
      <c r="B15" s="25"/>
      <c r="C15" s="26"/>
      <c r="D15" s="26"/>
      <c r="E15" s="26"/>
    </row>
    <row r="16" spans="1:14" x14ac:dyDescent="0.25">
      <c r="A16" s="18" t="s">
        <v>16</v>
      </c>
      <c r="B16" s="6">
        <v>459500</v>
      </c>
      <c r="C16" s="6"/>
      <c r="D16" s="6"/>
      <c r="E16" s="6"/>
    </row>
    <row r="17" spans="1:5" x14ac:dyDescent="0.25">
      <c r="A17" s="18" t="s">
        <v>17</v>
      </c>
      <c r="B17" s="6">
        <v>0</v>
      </c>
      <c r="C17" s="6"/>
      <c r="D17" s="6"/>
      <c r="E17" s="2"/>
    </row>
    <row r="18" spans="1:5" x14ac:dyDescent="0.25">
      <c r="A18" s="20" t="s">
        <v>18</v>
      </c>
      <c r="B18" s="6">
        <v>4824</v>
      </c>
      <c r="C18" s="6"/>
      <c r="D18" s="6"/>
      <c r="E18" s="6"/>
    </row>
    <row r="19" spans="1:5" s="1" customFormat="1" x14ac:dyDescent="0.25">
      <c r="A19" s="19" t="s">
        <v>6</v>
      </c>
      <c r="B19" s="13">
        <f>B18+B17+B16</f>
        <v>464324</v>
      </c>
      <c r="C19" s="13">
        <f>C18+C17+C16</f>
        <v>0</v>
      </c>
      <c r="D19" s="13">
        <f>D18+D17+D16</f>
        <v>0</v>
      </c>
      <c r="E19" s="3">
        <f t="shared" ref="E19" si="0">SUM(E16:E18)</f>
        <v>0</v>
      </c>
    </row>
    <row r="20" spans="1:5" s="1" customFormat="1" ht="15.75" thickBot="1" x14ac:dyDescent="0.3">
      <c r="A20" s="19" t="s">
        <v>7</v>
      </c>
      <c r="B20" s="14">
        <f>B19+B14</f>
        <v>588600</v>
      </c>
      <c r="C20" s="10">
        <f>C14+C19</f>
        <v>0</v>
      </c>
      <c r="D20" s="10">
        <f>D14+D19</f>
        <v>0</v>
      </c>
      <c r="E20" s="10">
        <f>E14+E19</f>
        <v>0</v>
      </c>
    </row>
    <row r="21" spans="1:5" x14ac:dyDescent="0.25">
      <c r="C21" s="4"/>
      <c r="D21" s="4"/>
      <c r="E21" s="4"/>
    </row>
  </sheetData>
  <mergeCells count="4">
    <mergeCell ref="A3:E3"/>
    <mergeCell ref="A10:E10"/>
    <mergeCell ref="A15:E15"/>
    <mergeCell ref="A1:N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finstat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2025-07-22T09:54:04Z</cp:lastPrinted>
  <dcterms:created xsi:type="dcterms:W3CDTF">2019-06-10T06:47:01Z</dcterms:created>
  <dcterms:modified xsi:type="dcterms:W3CDTF">2026-04-01T10:34:00Z</dcterms:modified>
</cp:coreProperties>
</file>