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LDOCS\Финансовые показатели Фонда\"/>
    </mc:Choice>
  </mc:AlternateContent>
  <bookViews>
    <workbookView xWindow="0" yWindow="0" windowWidth="23040" windowHeight="8904"/>
  </bookViews>
  <sheets>
    <sheet name="Финансовая отчетность" sheetId="1" r:id="rId1"/>
  </sheets>
  <calcPr calcId="162913"/>
</workbook>
</file>

<file path=xl/calcChain.xml><?xml version="1.0" encoding="utf-8"?>
<calcChain xmlns="http://schemas.openxmlformats.org/spreadsheetml/2006/main">
  <c r="B9" i="1" l="1"/>
  <c r="B19" i="1"/>
  <c r="B14" i="1"/>
  <c r="B20" i="1" l="1"/>
  <c r="B21" i="1" s="1"/>
  <c r="E14" i="1"/>
  <c r="F14" i="1"/>
  <c r="C14" i="1"/>
  <c r="G19" i="1"/>
  <c r="H19" i="1"/>
  <c r="G14" i="1"/>
  <c r="G20" i="1" s="1"/>
  <c r="F19" i="1"/>
  <c r="I14" i="1"/>
  <c r="C19" i="1"/>
  <c r="C20" i="1" s="1"/>
  <c r="F9" i="1"/>
  <c r="D19" i="1"/>
  <c r="I19" i="1"/>
  <c r="G9" i="1"/>
  <c r="D14" i="1"/>
  <c r="D20" i="1" s="1"/>
  <c r="D21" i="1" s="1"/>
  <c r="E19" i="1"/>
  <c r="E9" i="1"/>
  <c r="H9" i="1"/>
  <c r="C9" i="1"/>
  <c r="H14" i="1"/>
  <c r="D9" i="1"/>
  <c r="I9" i="1"/>
  <c r="E20" i="1" l="1"/>
  <c r="E21" i="1" s="1"/>
  <c r="F20" i="1"/>
  <c r="F21" i="1" s="1"/>
  <c r="H20" i="1"/>
  <c r="I20" i="1"/>
  <c r="H21" i="1"/>
  <c r="I21" i="1"/>
  <c r="G21" i="1"/>
  <c r="C21" i="1"/>
</calcChain>
</file>

<file path=xl/sharedStrings.xml><?xml version="1.0" encoding="utf-8"?>
<sst xmlns="http://schemas.openxmlformats.org/spreadsheetml/2006/main" count="20" uniqueCount="20">
  <si>
    <t>Финансовая отчетность МКФ "Фонд рефинансирования"</t>
  </si>
  <si>
    <t>Основные показатели (в тысячах сомони)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</si>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</sst>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0" fontId="3" fillId="0" borderId="1" xfId="0" applyFont="1" applyBorder="1" applyAlignment="1">
      <alignment horizontal="left" wrapText="1"/>
    </xf>
    <xf numFmtId="164" fontId="3" fillId="0" borderId="1" xfId="1" applyNumberFormat="1" applyFont="1" applyBorder="1"/>
    <xf numFmtId="0" fontId="3" fillId="0" borderId="0" xfId="0" applyFont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1" fillId="0" borderId="1" xfId="1" applyNumberFormat="1" applyFont="1" applyBorder="1"/>
    <xf numFmtId="164" fontId="3" fillId="0" borderId="1" xfId="0" applyNumberFormat="1" applyFont="1" applyBorder="1"/>
    <xf numFmtId="0" fontId="0" fillId="0" borderId="0" xfId="0" applyAlignment="1">
      <alignment wrapText="1"/>
    </xf>
    <xf numFmtId="164" fontId="0" fillId="0" borderId="0" xfId="0" applyNumberFormat="1"/>
    <xf numFmtId="0" fontId="3" fillId="0" borderId="2" xfId="0" applyFont="1" applyBorder="1" applyAlignment="1"/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N6" sqref="N6"/>
    </sheetView>
  </sheetViews>
  <sheetFormatPr defaultRowHeight="14.4" x14ac:dyDescent="0.3"/>
  <cols>
    <col min="1" max="1" width="38.109375" style="13" customWidth="1"/>
    <col min="2" max="3" width="12.6640625" bestFit="1" customWidth="1"/>
    <col min="4" max="4" width="13.109375" customWidth="1"/>
    <col min="5" max="9" width="12.33203125" customWidth="1"/>
  </cols>
  <sheetData>
    <row r="1" spans="1:9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s="3" customFormat="1" ht="19.95" customHeight="1" x14ac:dyDescent="0.3">
      <c r="A2" s="1" t="s">
        <v>1</v>
      </c>
      <c r="B2" s="2">
        <v>43738</v>
      </c>
      <c r="C2" s="2">
        <v>43646</v>
      </c>
      <c r="D2" s="2">
        <v>43555</v>
      </c>
      <c r="E2" s="2">
        <v>43465</v>
      </c>
      <c r="F2" s="2">
        <v>43373</v>
      </c>
      <c r="G2" s="2">
        <v>43281</v>
      </c>
      <c r="H2" s="2">
        <v>43190</v>
      </c>
      <c r="I2" s="2">
        <v>43100</v>
      </c>
    </row>
    <row r="3" spans="1:9" x14ac:dyDescent="0.3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 x14ac:dyDescent="0.3">
      <c r="A4" s="4" t="s">
        <v>3</v>
      </c>
      <c r="B4" s="5">
        <v>61042.42</v>
      </c>
      <c r="C4" s="5">
        <v>49468.951999999997</v>
      </c>
      <c r="D4" s="5">
        <v>44206.558000000005</v>
      </c>
      <c r="E4" s="5">
        <v>26296.055999999997</v>
      </c>
      <c r="F4" s="5">
        <v>15888.895</v>
      </c>
      <c r="G4" s="5">
        <v>27686.154999999999</v>
      </c>
      <c r="H4" s="5">
        <v>29096.996000000003</v>
      </c>
      <c r="I4" s="5">
        <v>71557.567999999999</v>
      </c>
    </row>
    <row r="5" spans="1:9" x14ac:dyDescent="0.3">
      <c r="A5" s="4" t="s">
        <v>4</v>
      </c>
      <c r="B5" s="5">
        <v>67000</v>
      </c>
      <c r="C5" s="5">
        <v>50000</v>
      </c>
      <c r="D5" s="5">
        <v>50000</v>
      </c>
      <c r="E5" s="5">
        <v>60000</v>
      </c>
      <c r="F5" s="5">
        <v>80000</v>
      </c>
      <c r="G5" s="5">
        <v>60000</v>
      </c>
      <c r="H5" s="5">
        <v>50000</v>
      </c>
      <c r="I5" s="5">
        <v>0</v>
      </c>
    </row>
    <row r="6" spans="1:9" x14ac:dyDescent="0.3">
      <c r="A6" s="4" t="s">
        <v>5</v>
      </c>
      <c r="B6" s="5">
        <v>69975.611000000004</v>
      </c>
      <c r="C6" s="5">
        <v>60704.591</v>
      </c>
      <c r="D6" s="5">
        <v>43943.387999999999</v>
      </c>
      <c r="E6" s="5">
        <v>28985.103999999999</v>
      </c>
      <c r="F6" s="5">
        <v>7889.6170000000002</v>
      </c>
      <c r="G6" s="5">
        <v>5497.0169999999998</v>
      </c>
      <c r="H6" s="5">
        <v>881.95</v>
      </c>
      <c r="I6" s="5">
        <v>0</v>
      </c>
    </row>
    <row r="7" spans="1:9" x14ac:dyDescent="0.3">
      <c r="A7" s="4" t="s">
        <v>6</v>
      </c>
      <c r="B7" s="5">
        <v>235.14400000000001</v>
      </c>
      <c r="C7" s="5">
        <v>262.94200000000001</v>
      </c>
      <c r="D7" s="5">
        <v>280.07799999999997</v>
      </c>
      <c r="E7" s="5">
        <v>282.529</v>
      </c>
      <c r="F7" s="5">
        <v>247.68899999999999</v>
      </c>
      <c r="G7" s="5">
        <v>258.57600000000002</v>
      </c>
      <c r="H7" s="5">
        <v>83.966999999999999</v>
      </c>
      <c r="I7" s="5">
        <v>0</v>
      </c>
    </row>
    <row r="8" spans="1:9" x14ac:dyDescent="0.3">
      <c r="A8" s="4" t="s">
        <v>7</v>
      </c>
      <c r="B8" s="5">
        <v>609.09400000000005</v>
      </c>
      <c r="C8" s="5">
        <v>523.15599999999995</v>
      </c>
      <c r="D8" s="5">
        <v>343.59399999999999</v>
      </c>
      <c r="E8" s="5">
        <v>232.45499999999998</v>
      </c>
      <c r="F8" s="5">
        <v>376.02299999999997</v>
      </c>
      <c r="G8" s="5">
        <v>425.91799999999995</v>
      </c>
      <c r="H8" s="5">
        <v>238.66800000000001</v>
      </c>
      <c r="I8" s="5">
        <v>11.541</v>
      </c>
    </row>
    <row r="9" spans="1:9" s="8" customFormat="1" x14ac:dyDescent="0.3">
      <c r="A9" s="6" t="s">
        <v>8</v>
      </c>
      <c r="B9" s="7">
        <f>SUM(B4:B8)</f>
        <v>198862.26900000003</v>
      </c>
      <c r="C9" s="7">
        <f>SUM(C4:C8)</f>
        <v>160959.641</v>
      </c>
      <c r="D9" s="7">
        <f t="shared" ref="D9:I9" si="0">SUM(D4:D8)</f>
        <v>138773.61800000002</v>
      </c>
      <c r="E9" s="7">
        <f t="shared" si="0"/>
        <v>115796.144</v>
      </c>
      <c r="F9" s="7">
        <f t="shared" si="0"/>
        <v>104402.224</v>
      </c>
      <c r="G9" s="7">
        <f t="shared" si="0"/>
        <v>93867.665999999997</v>
      </c>
      <c r="H9" s="7">
        <f t="shared" si="0"/>
        <v>80301.581000000006</v>
      </c>
      <c r="I9" s="7">
        <f t="shared" si="0"/>
        <v>71569.108999999997</v>
      </c>
    </row>
    <row r="10" spans="1:9" s="8" customFormat="1" x14ac:dyDescent="0.3">
      <c r="A10" s="17" t="s">
        <v>9</v>
      </c>
      <c r="B10" s="17"/>
      <c r="C10" s="17"/>
      <c r="D10" s="17"/>
      <c r="E10" s="17"/>
      <c r="F10" s="17"/>
      <c r="G10" s="17"/>
      <c r="H10" s="17"/>
      <c r="I10" s="17"/>
    </row>
    <row r="11" spans="1:9" x14ac:dyDescent="0.3">
      <c r="A11" s="9" t="s">
        <v>10</v>
      </c>
      <c r="B11" s="5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3">
      <c r="A12" s="9" t="s">
        <v>11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3">
      <c r="A13" s="9" t="s">
        <v>12</v>
      </c>
      <c r="B13" s="5">
        <v>43960.17</v>
      </c>
      <c r="C13" s="5">
        <v>35389.288</v>
      </c>
      <c r="D13" s="5">
        <v>19788.278999999999</v>
      </c>
      <c r="E13" s="5">
        <v>13096.138999999999</v>
      </c>
      <c r="F13" s="5">
        <v>3803.192</v>
      </c>
      <c r="G13" s="5">
        <v>2201.2950000000001</v>
      </c>
      <c r="H13" s="5">
        <v>1079.037</v>
      </c>
      <c r="I13" s="5">
        <v>68.132999999999996</v>
      </c>
    </row>
    <row r="14" spans="1:9" s="8" customFormat="1" x14ac:dyDescent="0.3">
      <c r="A14" s="10" t="s">
        <v>13</v>
      </c>
      <c r="B14" s="7">
        <f>SUM(B11:B13)</f>
        <v>43960.17</v>
      </c>
      <c r="C14" s="7">
        <f>SUM(C11:C13)</f>
        <v>35389.288</v>
      </c>
      <c r="D14" s="7">
        <f t="shared" ref="D14:I14" si="1">SUM(D11:D13)</f>
        <v>19788.278999999999</v>
      </c>
      <c r="E14" s="7">
        <f t="shared" si="1"/>
        <v>13096.138999999999</v>
      </c>
      <c r="F14" s="7">
        <f t="shared" si="1"/>
        <v>3803.192</v>
      </c>
      <c r="G14" s="7">
        <f t="shared" si="1"/>
        <v>2201.2950000000001</v>
      </c>
      <c r="H14" s="7">
        <f t="shared" si="1"/>
        <v>1079.037</v>
      </c>
      <c r="I14" s="7">
        <f t="shared" si="1"/>
        <v>68.132999999999996</v>
      </c>
    </row>
    <row r="15" spans="1:9" s="8" customFormat="1" x14ac:dyDescent="0.3">
      <c r="A15" s="17" t="s">
        <v>14</v>
      </c>
      <c r="B15" s="17"/>
      <c r="C15" s="17"/>
      <c r="D15" s="17"/>
      <c r="E15" s="17"/>
      <c r="F15" s="17"/>
      <c r="G15" s="17"/>
      <c r="H15" s="17"/>
      <c r="I15" s="17"/>
    </row>
    <row r="16" spans="1:9" x14ac:dyDescent="0.3">
      <c r="A16" s="9" t="s">
        <v>15</v>
      </c>
      <c r="B16" s="11">
        <v>152260.37299999999</v>
      </c>
      <c r="C16" s="11">
        <v>124009.804</v>
      </c>
      <c r="D16" s="11">
        <v>118143.2145</v>
      </c>
      <c r="E16" s="11">
        <v>102318.77</v>
      </c>
      <c r="F16" s="11">
        <v>100142.895</v>
      </c>
      <c r="G16" s="11">
        <v>91513.953999999998</v>
      </c>
      <c r="H16" s="11">
        <v>79282.581000000006</v>
      </c>
      <c r="I16" s="11">
        <v>71639.903999999995</v>
      </c>
    </row>
    <row r="17" spans="1:9" x14ac:dyDescent="0.3">
      <c r="A17" s="9" t="s">
        <v>16</v>
      </c>
      <c r="B17" s="11">
        <v>0</v>
      </c>
      <c r="C17" s="11">
        <v>0</v>
      </c>
      <c r="D17" s="11">
        <v>126.63249999999999</v>
      </c>
      <c r="E17" s="11">
        <v>-138.928</v>
      </c>
      <c r="F17" s="11">
        <v>-138.928</v>
      </c>
      <c r="G17" s="11">
        <v>-138.928</v>
      </c>
      <c r="H17" s="11">
        <v>-138.928</v>
      </c>
      <c r="I17" s="11">
        <v>0</v>
      </c>
    </row>
    <row r="18" spans="1:9" x14ac:dyDescent="0.3">
      <c r="A18" s="9" t="s">
        <v>17</v>
      </c>
      <c r="B18" s="11">
        <v>2641.7260000000001</v>
      </c>
      <c r="C18" s="11">
        <v>1560.549</v>
      </c>
      <c r="D18" s="11">
        <v>715.49199999999996</v>
      </c>
      <c r="E18" s="11">
        <v>520.16300000000001</v>
      </c>
      <c r="F18" s="11">
        <v>595.06500000000005</v>
      </c>
      <c r="G18" s="11">
        <v>291.34500000000003</v>
      </c>
      <c r="H18" s="11">
        <v>78.891000000000005</v>
      </c>
      <c r="I18" s="11">
        <v>-138.928</v>
      </c>
    </row>
    <row r="19" spans="1:9" s="8" customFormat="1" x14ac:dyDescent="0.3">
      <c r="A19" s="10" t="s">
        <v>18</v>
      </c>
      <c r="B19" s="12">
        <f>SUM(B16:B18)</f>
        <v>154902.09899999999</v>
      </c>
      <c r="C19" s="12">
        <f>SUM(C16:C18)</f>
        <v>125570.353</v>
      </c>
      <c r="D19" s="12">
        <f t="shared" ref="D19:I19" si="2">SUM(D16:D18)</f>
        <v>118985.33900000001</v>
      </c>
      <c r="E19" s="12">
        <f t="shared" si="2"/>
        <v>102700.005</v>
      </c>
      <c r="F19" s="12">
        <f t="shared" si="2"/>
        <v>100599.03200000001</v>
      </c>
      <c r="G19" s="12">
        <f t="shared" si="2"/>
        <v>91666.370999999999</v>
      </c>
      <c r="H19" s="12">
        <f t="shared" si="2"/>
        <v>79222.544000000009</v>
      </c>
      <c r="I19" s="12">
        <f t="shared" si="2"/>
        <v>71500.975999999995</v>
      </c>
    </row>
    <row r="20" spans="1:9" s="8" customFormat="1" ht="28.8" x14ac:dyDescent="0.3">
      <c r="A20" s="10" t="s">
        <v>19</v>
      </c>
      <c r="B20" s="12">
        <f>B14+B19</f>
        <v>198862.26899999997</v>
      </c>
      <c r="C20" s="12">
        <f>C14+C19</f>
        <v>160959.641</v>
      </c>
      <c r="D20" s="12">
        <f t="shared" ref="D20:I20" si="3">D14+D19</f>
        <v>138773.61800000002</v>
      </c>
      <c r="E20" s="12">
        <f t="shared" si="3"/>
        <v>115796.144</v>
      </c>
      <c r="F20" s="12">
        <f t="shared" si="3"/>
        <v>104402.224</v>
      </c>
      <c r="G20" s="12">
        <f t="shared" si="3"/>
        <v>93867.665999999997</v>
      </c>
      <c r="H20" s="12">
        <f t="shared" si="3"/>
        <v>80301.581000000006</v>
      </c>
      <c r="I20" s="12">
        <f t="shared" si="3"/>
        <v>71569.108999999997</v>
      </c>
    </row>
    <row r="21" spans="1:9" x14ac:dyDescent="0.3">
      <c r="B21" s="14">
        <f>B9-B20</f>
        <v>0</v>
      </c>
      <c r="C21" s="14">
        <f>C9-C20</f>
        <v>0</v>
      </c>
      <c r="D21" s="14">
        <f t="shared" ref="D21:I21" si="4">D9-D20</f>
        <v>0</v>
      </c>
      <c r="E21" s="14">
        <f t="shared" si="4"/>
        <v>0</v>
      </c>
      <c r="F21" s="14">
        <f t="shared" si="4"/>
        <v>0</v>
      </c>
      <c r="G21" s="14">
        <f t="shared" si="4"/>
        <v>0</v>
      </c>
      <c r="H21" s="14">
        <f t="shared" si="4"/>
        <v>0</v>
      </c>
      <c r="I21" s="14">
        <f t="shared" si="4"/>
        <v>0</v>
      </c>
    </row>
  </sheetData>
  <mergeCells count="3">
    <mergeCell ref="A3:I3"/>
    <mergeCell ref="A10:I10"/>
    <mergeCell ref="A15:I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Финансовая отчетность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Muhayo</dc:creator>
  <cp:lastModifiedBy>Пользователь</cp:lastModifiedBy>
  <dcterms:created xsi:type="dcterms:W3CDTF">2019-07-22T12:06:03Z</dcterms:created>
  <dcterms:modified xsi:type="dcterms:W3CDTF">2019-10-09T13:32:02Z</dcterms:modified>
</cp:coreProperties>
</file>